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0" yWindow="105" windowWidth="20730" windowHeight="10005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AH19" i="4" l="1"/>
  <c r="AH18" i="4"/>
  <c r="AH17" i="4"/>
  <c r="AH16" i="4"/>
  <c r="AH15" i="4"/>
  <c r="AH14" i="4"/>
  <c r="AH13" i="4"/>
  <c r="AH12" i="4"/>
  <c r="T11" i="4"/>
  <c r="R11" i="4"/>
  <c r="Q19" i="4"/>
  <c r="Q18" i="4"/>
  <c r="Q17" i="4"/>
  <c r="Q16" i="4"/>
  <c r="Q15" i="4"/>
  <c r="Q14" i="4"/>
  <c r="Q13" i="4"/>
  <c r="Q12" i="4"/>
  <c r="Q11" i="4" l="1"/>
  <c r="S11" i="4" s="1"/>
  <c r="AJ17" i="4"/>
  <c r="AJ16" i="4"/>
  <c r="AJ15" i="4"/>
  <c r="AJ14" i="4"/>
  <c r="AJ13" i="4"/>
  <c r="AJ12" i="4"/>
  <c r="AF19" i="4"/>
  <c r="AF17" i="4"/>
  <c r="AF15" i="4"/>
  <c r="AF14" i="4"/>
  <c r="AF13" i="4"/>
  <c r="AF12" i="4"/>
  <c r="AF11" i="4"/>
  <c r="AB17" i="4"/>
  <c r="AB15" i="4"/>
  <c r="AB14" i="4"/>
  <c r="AB13" i="4"/>
  <c r="AB12" i="4"/>
  <c r="AB11" i="4"/>
  <c r="S19" i="4"/>
  <c r="S18" i="4"/>
  <c r="S17" i="4"/>
  <c r="S16" i="4"/>
  <c r="S15" i="4"/>
  <c r="S14" i="4"/>
  <c r="S13" i="4"/>
  <c r="S12" i="4"/>
  <c r="AK11" i="4" l="1"/>
  <c r="AI11" i="4"/>
  <c r="AH11" i="4" l="1"/>
  <c r="AJ11" i="4" s="1"/>
</calcChain>
</file>

<file path=xl/sharedStrings.xml><?xml version="1.0" encoding="utf-8"?>
<sst xmlns="http://schemas.openxmlformats.org/spreadsheetml/2006/main" count="56" uniqueCount="56">
  <si>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</si>
  <si>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</si>
  <si>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</si>
  <si>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</si>
  <si>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</si>
  <si>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</si>
  <si>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</si>
  <si>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</si>
  <si>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</si>
  <si>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</si>
  <si>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</si>
  <si>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</si>
  <si>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</si>
  <si>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</si>
  <si>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</si>
  <si>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</si>
  <si>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</si>
  <si>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</si>
  <si>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</si>
  <si>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</si>
  <si>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</si>
  <si>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</si>
  <si>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</si>
  <si>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</si>
  <si>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</si>
  <si>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</si>
  <si>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</si>
  <si>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</si>
  <si>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</si>
  <si>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</si>
  <si>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</si>
  <si>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</si>
  <si>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</si>
  <si>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</si>
  <si>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</si>
  <si>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</si>
  <si>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</si>
  <si>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</si>
  <si>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</si>
  <si>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</si>
  <si>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</si>
  <si>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DSPGCPA22. Mujeres TAD</t>
  </si>
  <si>
    <t>DSPGCPA23. Hombres TAD</t>
  </si>
  <si>
    <t>DSPGCPB7. % mujeres TAD</t>
  </si>
  <si>
    <t>DSPGCPA24. Mujeres Incor Soci</t>
  </si>
  <si>
    <t>DSPGCPA25. Hombres Incor Soci</t>
  </si>
  <si>
    <t>DSPGCPB8. % mujeres Inc. Soc.</t>
  </si>
  <si>
    <t>DSPGCPB9. % mujeres Albergues</t>
  </si>
  <si>
    <t>DSPGCPB10 % mujeres CRAD</t>
  </si>
  <si>
    <t xml:space="preserve">DSPGCPB11 % mujeres RD </t>
  </si>
  <si>
    <t xml:space="preserve">DSPGCPA26 Nª mujeres Prog Enve Act </t>
  </si>
  <si>
    <t xml:space="preserve">DSPGCPA27 Nª Hombres Prog Enve Act </t>
  </si>
  <si>
    <t>DSPGCPB12 % mujeres Prog. Env. Act.</t>
  </si>
  <si>
    <t>Año 2019</t>
  </si>
  <si>
    <t>Año de referencia: 2019</t>
  </si>
  <si>
    <t>Última actualización: 18/10/2020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</si>
</sst>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8"/>
      <name val="Arial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/>
    <xf numFmtId="0" fontId="1" fillId="0" borderId="0"/>
    <xf numFmtId="4" fontId="2" fillId="2" borderId="2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2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0" fontId="5" fillId="3" borderId="0" applyNumberFormat="0" applyProtection="0">
      <alignment horizontal="left" vertical="center" indent="1"/>
    </xf>
    <xf numFmtId="4" fontId="4" fillId="4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5" fillId="13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0" borderId="0"/>
    <xf numFmtId="4" fontId="4" fillId="20" borderId="1" applyNumberFormat="0" applyProtection="0">
      <alignment vertical="center"/>
    </xf>
    <xf numFmtId="4" fontId="3" fillId="20" borderId="1" applyNumberFormat="0" applyProtection="0">
      <alignment vertical="center"/>
    </xf>
    <xf numFmtId="4" fontId="9" fillId="12" borderId="3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4" fillId="14" borderId="2" applyNumberFormat="0" applyProtection="0">
      <alignment horizontal="right" vertical="center"/>
    </xf>
    <xf numFmtId="4" fontId="3" fillId="21" borderId="1" applyNumberFormat="0" applyProtection="0">
      <alignment horizontal="right" vertical="center"/>
    </xf>
    <xf numFmtId="0" fontId="4" fillId="3" borderId="2" applyNumberFormat="0" applyProtection="0">
      <alignment horizontal="left" vertical="center" indent="1"/>
    </xf>
    <xf numFmtId="0" fontId="6" fillId="22" borderId="2" applyNumberFormat="0" applyProtection="0">
      <alignment horizontal="left" vertical="center" indent="1"/>
    </xf>
    <xf numFmtId="0" fontId="10" fillId="0" borderId="0"/>
    <xf numFmtId="4" fontId="11" fillId="21" borderId="1" applyNumberFormat="0" applyProtection="0">
      <alignment horizontal="right" vertical="center"/>
    </xf>
  </cellStyleXfs>
  <cellXfs count="34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3" applyFont="1" applyBorder="1"/>
    <xf numFmtId="0" fontId="14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4" fillId="19" borderId="4" xfId="4" applyFont="1" applyFill="1" applyBorder="1" applyAlignment="1" applyProtection="1">
      <alignment horizontal="left"/>
    </xf>
    <xf numFmtId="3" fontId="14" fillId="19" borderId="4" xfId="0" applyNumberFormat="1" applyFont="1" applyFill="1" applyBorder="1" applyProtection="1"/>
    <xf numFmtId="0" fontId="17" fillId="0" borderId="4" xfId="2" applyFont="1" applyBorder="1" applyAlignment="1" applyProtection="1">
      <alignment horizontal="center" vertical="center" wrapText="1"/>
    </xf>
    <xf numFmtId="0" fontId="18" fillId="0" borderId="0" xfId="4" applyFont="1" applyFill="1" applyBorder="1" applyProtection="1"/>
    <xf numFmtId="3" fontId="18" fillId="0" borderId="0" xfId="0" applyNumberFormat="1" applyFont="1" applyFill="1" applyBorder="1" applyProtection="1"/>
    <xf numFmtId="0" fontId="18" fillId="0" borderId="0" xfId="0" applyFont="1" applyFill="1" applyBorder="1" applyProtection="1"/>
    <xf numFmtId="4" fontId="18" fillId="0" borderId="0" xfId="0" applyNumberFormat="1" applyFont="1" applyFill="1" applyBorder="1" applyProtection="1"/>
    <xf numFmtId="10" fontId="18" fillId="0" borderId="0" xfId="0" applyNumberFormat="1" applyFont="1" applyFill="1" applyBorder="1" applyProtection="1"/>
    <xf numFmtId="0" fontId="18" fillId="0" borderId="0" xfId="0" applyFont="1" applyFill="1" applyProtection="1"/>
    <xf numFmtId="4" fontId="14" fillId="19" borderId="4" xfId="0" applyNumberFormat="1" applyFont="1" applyFill="1" applyBorder="1" applyProtection="1"/>
    <xf numFmtId="0" fontId="14" fillId="23" borderId="4" xfId="4" applyFont="1" applyFill="1" applyBorder="1" applyProtection="1"/>
    <xf numFmtId="3" fontId="14" fillId="23" borderId="4" xfId="0" applyNumberFormat="1" applyFont="1" applyFill="1" applyBorder="1" applyProtection="1"/>
    <xf numFmtId="4" fontId="14" fillId="23" borderId="4" xfId="0" applyNumberFormat="1" applyFont="1" applyFill="1" applyBorder="1" applyProtection="1"/>
    <xf numFmtId="0" fontId="20" fillId="0" borderId="0" xfId="0" applyFont="1"/>
    <xf numFmtId="0" fontId="19" fillId="0" borderId="4" xfId="0" applyFont="1" applyBorder="1" applyAlignment="1" applyProtection="1">
      <alignment horizontal="center" vertical="center" wrapText="1"/>
    </xf>
    <xf numFmtId="0" fontId="19" fillId="24" borderId="4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3" fontId="14" fillId="25" borderId="4" xfId="0" applyNumberFormat="1" applyFont="1" applyFill="1" applyBorder="1" applyProtection="1"/>
    <xf numFmtId="3" fontId="14" fillId="26" borderId="4" xfId="0" applyNumberFormat="1" applyFont="1" applyFill="1" applyBorder="1" applyProtection="1"/>
    <xf numFmtId="3" fontId="14" fillId="26" borderId="4" xfId="0" applyNumberFormat="1" applyFont="1" applyFill="1" applyBorder="1"/>
    <xf numFmtId="3" fontId="14" fillId="25" borderId="4" xfId="0" applyNumberFormat="1" applyFont="1" applyFill="1" applyBorder="1"/>
    <xf numFmtId="2" fontId="14" fillId="19" borderId="4" xfId="0" applyNumberFormat="1" applyFont="1" applyFill="1" applyBorder="1" applyProtection="1"/>
    <xf numFmtId="2" fontId="14" fillId="23" borderId="4" xfId="0" applyNumberFormat="1" applyFont="1" applyFill="1" applyBorder="1" applyProtection="1"/>
    <xf numFmtId="2" fontId="14" fillId="26" borderId="4" xfId="0" applyNumberFormat="1" applyFont="1" applyFill="1" applyBorder="1" applyProtection="1"/>
    <xf numFmtId="2" fontId="14" fillId="25" borderId="4" xfId="0" applyNumberFormat="1" applyFont="1" applyFill="1" applyBorder="1" applyProtection="1"/>
    <xf numFmtId="0" fontId="13" fillId="0" borderId="0" xfId="0" applyFont="1" applyFill="1"/>
    <xf numFmtId="0" fontId="14" fillId="0" borderId="0" xfId="0" applyFont="1" applyFill="1"/>
  </cellXfs>
  <cellStyles count="44">
    <cellStyle name="Euro" xfId="1"/>
    <cellStyle name="Hipervínculo" xfId="2" builtinId="8"/>
    <cellStyle name="Normal" xfId="0" builtinId="0"/>
    <cellStyle name="Normal 2" xfId="3"/>
    <cellStyle name="Normal_07" xfId="4"/>
    <cellStyle name="SAPBEXaggData" xfId="5"/>
    <cellStyle name="SAPBEXaggDataEmph" xfId="6"/>
    <cellStyle name="SAPBEXaggItem" xfId="7"/>
    <cellStyle name="SAPBEXaggItemX" xfId="8"/>
    <cellStyle name="SAPBEXchaText" xfId="9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Text" xfId="24"/>
    <cellStyle name="SAPBEXHLevel0" xfId="25"/>
    <cellStyle name="SAPBEXHLevel0X" xfId="26"/>
    <cellStyle name="SAPBEXHLevel1" xfId="27"/>
    <cellStyle name="SAPBEXHLevel1X" xfId="28"/>
    <cellStyle name="SAPBEXHLevel2" xfId="29"/>
    <cellStyle name="SAPBEXHLevel2X" xfId="30"/>
    <cellStyle name="SAPBEXHLevel3" xfId="31"/>
    <cellStyle name="SAPBEXHLevel3X" xfId="32"/>
    <cellStyle name="SAPBEXinputData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3</xdr:row>
      <xdr:rowOff>217647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7" zoomScaleNormal="100" workbookViewId="0">
      <selection activeCell="J24" sqref="J24"/>
    </sheetView>
  </sheetViews>
  <sheetFormatPr baseColWidth="10" defaultRowHeight="12.75" x14ac:dyDescent="0.2"/>
  <cols>
    <col min="1" max="1" width="11.42578125" style="2"/>
    <col min="2" max="3" width="11.5703125" style="2" bestFit="1" customWidth="1"/>
    <col min="4" max="4" width="11.5703125" style="2" customWidth="1"/>
    <col min="5" max="5" width="10.140625" style="2" customWidth="1"/>
    <col min="6" max="6" width="10.42578125" style="2" customWidth="1"/>
    <col min="7" max="7" width="11.42578125" style="2" customWidth="1"/>
    <col min="8" max="8" width="8.85546875" style="2" customWidth="1"/>
    <col min="9" max="10" width="11.42578125" style="2"/>
    <col min="11" max="11" width="11.42578125" style="2" customWidth="1"/>
    <col min="12" max="14" width="11.42578125" style="2"/>
    <col min="15" max="15" width="11.42578125" style="2" customWidth="1"/>
    <col min="16" max="18" width="11.42578125" style="2"/>
    <col min="19" max="19" width="11.42578125" style="2" customWidth="1"/>
    <col min="20" max="23" width="11.42578125" style="2"/>
    <col min="24" max="24" width="11.42578125" style="2" customWidth="1"/>
    <col min="25" max="27" width="11.42578125" style="2"/>
    <col min="28" max="28" width="11.42578125" style="2" customWidth="1"/>
    <col min="29" max="31" width="11.42578125" style="2"/>
    <col min="32" max="32" width="11.42578125" style="2" customWidth="1"/>
    <col min="33" max="35" width="11.42578125" style="2"/>
    <col min="36" max="36" width="11.42578125" style="2" customWidth="1"/>
    <col min="37" max="16384" width="11.42578125" style="2"/>
  </cols>
  <sheetData>
    <row r="1" spans="1:37" ht="23.25" x14ac:dyDescent="0.35">
      <c r="A1" s="6"/>
    </row>
    <row r="2" spans="1:37" ht="23.25" x14ac:dyDescent="0.35">
      <c r="A2" s="6"/>
    </row>
    <row r="3" spans="1:37" ht="23.25" x14ac:dyDescent="0.35">
      <c r="A3" s="6"/>
    </row>
    <row r="4" spans="1:37" ht="23.25" x14ac:dyDescent="0.35">
      <c r="A4" s="6"/>
    </row>
    <row r="5" spans="1:37" ht="15" x14ac:dyDescent="0.25">
      <c r="A5" s="1" t="s">
        <v>9</v>
      </c>
    </row>
    <row r="6" spans="1:37" ht="15.75" x14ac:dyDescent="0.25">
      <c r="A6" s="5" t="s">
        <v>10</v>
      </c>
    </row>
    <row r="7" spans="1:37" ht="21" x14ac:dyDescent="0.35">
      <c r="A7" s="20" t="s">
        <v>11</v>
      </c>
    </row>
    <row r="8" spans="1:37" ht="15" x14ac:dyDescent="0.25">
      <c r="A8" s="1" t="s">
        <v>53</v>
      </c>
    </row>
    <row r="9" spans="1:37" s="33" customFormat="1" ht="15" x14ac:dyDescent="0.25">
      <c r="A9" s="32"/>
    </row>
    <row r="10" spans="1:37" s="23" customFormat="1" ht="33.75" x14ac:dyDescent="0.2">
      <c r="A10" s="9"/>
      <c r="B10" s="21" t="s">
        <v>12</v>
      </c>
      <c r="C10" s="21" t="s">
        <v>13</v>
      </c>
      <c r="D10" s="22" t="s">
        <v>14</v>
      </c>
      <c r="E10" s="21" t="s">
        <v>15</v>
      </c>
      <c r="F10" s="21" t="s">
        <v>31</v>
      </c>
      <c r="G10" s="22" t="s">
        <v>16</v>
      </c>
      <c r="H10" s="21" t="s">
        <v>30</v>
      </c>
      <c r="I10" s="21" t="s">
        <v>17</v>
      </c>
      <c r="J10" s="21" t="s">
        <v>18</v>
      </c>
      <c r="K10" s="22" t="s">
        <v>20</v>
      </c>
      <c r="L10" s="21" t="s">
        <v>19</v>
      </c>
      <c r="M10" s="21" t="s">
        <v>21</v>
      </c>
      <c r="N10" s="21" t="s">
        <v>41</v>
      </c>
      <c r="O10" s="22" t="s">
        <v>43</v>
      </c>
      <c r="P10" s="21" t="s">
        <v>42</v>
      </c>
      <c r="Q10" s="21" t="s">
        <v>32</v>
      </c>
      <c r="R10" s="21" t="s">
        <v>44</v>
      </c>
      <c r="S10" s="22" t="s">
        <v>46</v>
      </c>
      <c r="T10" s="21" t="s">
        <v>45</v>
      </c>
      <c r="U10" s="21" t="s">
        <v>22</v>
      </c>
      <c r="V10" s="21" t="s">
        <v>23</v>
      </c>
      <c r="W10" s="21" t="s">
        <v>24</v>
      </c>
      <c r="X10" s="22" t="s">
        <v>47</v>
      </c>
      <c r="Y10" s="21" t="s">
        <v>25</v>
      </c>
      <c r="Z10" s="21" t="s">
        <v>33</v>
      </c>
      <c r="AA10" s="21" t="s">
        <v>26</v>
      </c>
      <c r="AB10" s="22" t="s">
        <v>48</v>
      </c>
      <c r="AC10" s="21" t="s">
        <v>27</v>
      </c>
      <c r="AD10" s="21" t="s">
        <v>34</v>
      </c>
      <c r="AE10" s="21" t="s">
        <v>35</v>
      </c>
      <c r="AF10" s="22" t="s">
        <v>49</v>
      </c>
      <c r="AG10" s="21" t="s">
        <v>28</v>
      </c>
      <c r="AH10" s="21" t="s">
        <v>29</v>
      </c>
      <c r="AI10" s="21" t="s">
        <v>50</v>
      </c>
      <c r="AJ10" s="22" t="s">
        <v>52</v>
      </c>
      <c r="AK10" s="21" t="s">
        <v>51</v>
      </c>
    </row>
    <row r="11" spans="1:37" x14ac:dyDescent="0.2">
      <c r="A11" s="7" t="s">
        <v>0</v>
      </c>
      <c r="B11" s="8">
        <v>41</v>
      </c>
      <c r="C11" s="8">
        <v>114</v>
      </c>
      <c r="D11" s="16">
        <v>8971.9298245614027</v>
      </c>
      <c r="E11" s="8">
        <v>2942</v>
      </c>
      <c r="F11" s="8">
        <v>521</v>
      </c>
      <c r="G11" s="16">
        <v>1963.147792706334</v>
      </c>
      <c r="H11" s="8">
        <v>514</v>
      </c>
      <c r="I11" s="8">
        <v>7676</v>
      </c>
      <c r="J11" s="8">
        <v>5746</v>
      </c>
      <c r="K11" s="28">
        <v>74.856696195935385</v>
      </c>
      <c r="L11" s="8">
        <v>1930</v>
      </c>
      <c r="M11" s="8">
        <v>6957</v>
      </c>
      <c r="N11" s="8">
        <v>5964</v>
      </c>
      <c r="O11" s="28">
        <v>85.726606295817163</v>
      </c>
      <c r="P11" s="8">
        <v>993</v>
      </c>
      <c r="Q11" s="8">
        <f>R11+T11</f>
        <v>16623</v>
      </c>
      <c r="R11" s="8">
        <f>R12+R13+R14+R15+R16+R17+R18+R19</f>
        <v>9799</v>
      </c>
      <c r="S11" s="28">
        <f>(R11*100)/Q11</f>
        <v>58.948444925705346</v>
      </c>
      <c r="T11" s="8">
        <f>T12+T13+T14+T15+T16+T17+T18+T19</f>
        <v>6824</v>
      </c>
      <c r="U11" s="8">
        <v>14393</v>
      </c>
      <c r="V11" s="8">
        <v>2557</v>
      </c>
      <c r="W11" s="8">
        <v>411</v>
      </c>
      <c r="X11" s="28">
        <v>0.76870851358706327</v>
      </c>
      <c r="Y11" s="8">
        <v>2146</v>
      </c>
      <c r="Z11" s="8">
        <v>317</v>
      </c>
      <c r="AA11" s="8">
        <v>241</v>
      </c>
      <c r="AB11" s="28">
        <f>(AA11*100)/Z11</f>
        <v>76.025236593059944</v>
      </c>
      <c r="AC11" s="8">
        <v>76</v>
      </c>
      <c r="AD11" s="8">
        <v>6827</v>
      </c>
      <c r="AE11" s="8">
        <v>4484</v>
      </c>
      <c r="AF11" s="28">
        <f>(AE11*100)/AD11</f>
        <v>65.680386699868166</v>
      </c>
      <c r="AG11" s="25">
        <v>2343</v>
      </c>
      <c r="AH11" s="25">
        <f>AI11+AK11</f>
        <v>7636</v>
      </c>
      <c r="AI11" s="26">
        <f>SUM(AI12:AI19)</f>
        <v>5413</v>
      </c>
      <c r="AJ11" s="30">
        <f>(AI11*100)/AH11</f>
        <v>70.887899423782088</v>
      </c>
      <c r="AK11" s="26">
        <f>SUM(AK12:AK19)</f>
        <v>2223</v>
      </c>
    </row>
    <row r="12" spans="1:37" x14ac:dyDescent="0.2">
      <c r="A12" s="17" t="s">
        <v>1</v>
      </c>
      <c r="B12" s="18">
        <v>6</v>
      </c>
      <c r="C12" s="18">
        <v>18</v>
      </c>
      <c r="D12" s="19">
        <v>2461.1111111111113</v>
      </c>
      <c r="E12" s="18">
        <v>298</v>
      </c>
      <c r="F12" s="18">
        <v>77</v>
      </c>
      <c r="G12" s="19">
        <v>575.32467532467535</v>
      </c>
      <c r="H12" s="18">
        <v>30</v>
      </c>
      <c r="I12" s="18">
        <v>600</v>
      </c>
      <c r="J12" s="18">
        <v>403</v>
      </c>
      <c r="K12" s="29">
        <v>67.166666666666671</v>
      </c>
      <c r="L12" s="18">
        <v>197</v>
      </c>
      <c r="M12" s="18">
        <v>312</v>
      </c>
      <c r="N12" s="18">
        <v>266</v>
      </c>
      <c r="O12" s="29">
        <v>85.256410256410263</v>
      </c>
      <c r="P12" s="18">
        <v>46</v>
      </c>
      <c r="Q12" s="18">
        <f t="shared" ref="Q12:Q19" si="0">R12+T12</f>
        <v>949</v>
      </c>
      <c r="R12" s="18">
        <v>703</v>
      </c>
      <c r="S12" s="29">
        <f t="shared" ref="S12:S19" si="1">(R12*100)/Q12</f>
        <v>74.077976817702847</v>
      </c>
      <c r="T12" s="18">
        <v>246</v>
      </c>
      <c r="U12" s="18">
        <v>233</v>
      </c>
      <c r="V12" s="18">
        <v>0</v>
      </c>
      <c r="W12" s="18">
        <v>0</v>
      </c>
      <c r="X12" s="29">
        <v>0</v>
      </c>
      <c r="Y12" s="18">
        <v>0</v>
      </c>
      <c r="Z12" s="18">
        <v>139</v>
      </c>
      <c r="AA12" s="18">
        <v>101</v>
      </c>
      <c r="AB12" s="29">
        <f t="shared" ref="AB12:AB17" si="2">(AA12*100)/Z12</f>
        <v>72.661870503597129</v>
      </c>
      <c r="AC12" s="18">
        <v>38</v>
      </c>
      <c r="AD12" s="18">
        <v>1698</v>
      </c>
      <c r="AE12" s="18">
        <v>1216</v>
      </c>
      <c r="AF12" s="29">
        <f t="shared" ref="AF12:AF19" si="3">(AE12*100)/AD12</f>
        <v>71.613663133097759</v>
      </c>
      <c r="AG12" s="24">
        <v>482</v>
      </c>
      <c r="AH12" s="24">
        <f t="shared" ref="AH12:AH19" si="4">AI12+AK12</f>
        <v>586</v>
      </c>
      <c r="AI12" s="27">
        <v>408</v>
      </c>
      <c r="AJ12" s="31">
        <f t="shared" ref="AJ12:AJ17" si="5">(AI12*100)/AH12</f>
        <v>69.624573378839585</v>
      </c>
      <c r="AK12" s="27">
        <v>178</v>
      </c>
    </row>
    <row r="13" spans="1:37" x14ac:dyDescent="0.2">
      <c r="A13" s="17" t="s">
        <v>2</v>
      </c>
      <c r="B13" s="18">
        <v>3</v>
      </c>
      <c r="C13" s="18">
        <v>6</v>
      </c>
      <c r="D13" s="19">
        <v>4259.333333333333</v>
      </c>
      <c r="E13" s="18">
        <v>131</v>
      </c>
      <c r="F13" s="18">
        <v>14</v>
      </c>
      <c r="G13" s="19">
        <v>1825.4285714285713</v>
      </c>
      <c r="H13" s="18">
        <v>13</v>
      </c>
      <c r="I13" s="18">
        <v>410</v>
      </c>
      <c r="J13" s="18">
        <v>248</v>
      </c>
      <c r="K13" s="29">
        <v>60.487804878048777</v>
      </c>
      <c r="L13" s="18">
        <v>162</v>
      </c>
      <c r="M13" s="18">
        <v>149</v>
      </c>
      <c r="N13" s="18">
        <v>120</v>
      </c>
      <c r="O13" s="29">
        <v>80.536912751677846</v>
      </c>
      <c r="P13" s="18">
        <v>29</v>
      </c>
      <c r="Q13" s="18">
        <f t="shared" si="0"/>
        <v>331</v>
      </c>
      <c r="R13" s="18">
        <v>187</v>
      </c>
      <c r="S13" s="29">
        <f t="shared" si="1"/>
        <v>56.495468277945619</v>
      </c>
      <c r="T13" s="18">
        <v>144</v>
      </c>
      <c r="U13" s="18">
        <v>92</v>
      </c>
      <c r="V13" s="18">
        <v>0</v>
      </c>
      <c r="W13" s="18">
        <v>0</v>
      </c>
      <c r="X13" s="29">
        <v>0</v>
      </c>
      <c r="Y13" s="18">
        <v>0</v>
      </c>
      <c r="Z13" s="18">
        <v>15</v>
      </c>
      <c r="AA13" s="18">
        <v>7</v>
      </c>
      <c r="AB13" s="29">
        <f t="shared" si="2"/>
        <v>46.666666666666664</v>
      </c>
      <c r="AC13" s="18">
        <v>8</v>
      </c>
      <c r="AD13" s="18">
        <v>463</v>
      </c>
      <c r="AE13" s="18">
        <v>343</v>
      </c>
      <c r="AF13" s="29">
        <f t="shared" si="3"/>
        <v>74.082073434125263</v>
      </c>
      <c r="AG13" s="24">
        <v>120</v>
      </c>
      <c r="AH13" s="24">
        <f t="shared" si="4"/>
        <v>509</v>
      </c>
      <c r="AI13" s="27">
        <v>292</v>
      </c>
      <c r="AJ13" s="31">
        <f t="shared" si="5"/>
        <v>57.367387033398821</v>
      </c>
      <c r="AK13" s="27">
        <v>217</v>
      </c>
    </row>
    <row r="14" spans="1:37" x14ac:dyDescent="0.2">
      <c r="A14" s="17" t="s">
        <v>3</v>
      </c>
      <c r="B14" s="18">
        <v>6</v>
      </c>
      <c r="C14" s="18">
        <v>12</v>
      </c>
      <c r="D14" s="19">
        <v>12190.916666666666</v>
      </c>
      <c r="E14" s="18">
        <v>521</v>
      </c>
      <c r="F14" s="18">
        <v>80</v>
      </c>
      <c r="G14" s="19">
        <v>1828.6375</v>
      </c>
      <c r="H14" s="18">
        <v>78</v>
      </c>
      <c r="I14" s="18">
        <v>1603</v>
      </c>
      <c r="J14" s="18">
        <v>1215</v>
      </c>
      <c r="K14" s="29">
        <v>75.795383655645665</v>
      </c>
      <c r="L14" s="18">
        <v>388</v>
      </c>
      <c r="M14" s="18">
        <v>1176</v>
      </c>
      <c r="N14" s="18">
        <v>1003</v>
      </c>
      <c r="O14" s="29">
        <v>85.289115646258509</v>
      </c>
      <c r="P14" s="18">
        <v>173</v>
      </c>
      <c r="Q14" s="18">
        <f t="shared" si="0"/>
        <v>711</v>
      </c>
      <c r="R14" s="18">
        <v>392</v>
      </c>
      <c r="S14" s="29">
        <f t="shared" si="1"/>
        <v>55.13361462728551</v>
      </c>
      <c r="T14" s="18">
        <v>319</v>
      </c>
      <c r="U14" s="18">
        <v>5820</v>
      </c>
      <c r="V14" s="18">
        <v>623</v>
      </c>
      <c r="W14" s="18">
        <v>79</v>
      </c>
      <c r="X14" s="29">
        <v>1.0382714751340552</v>
      </c>
      <c r="Y14" s="18">
        <v>544</v>
      </c>
      <c r="Z14" s="18">
        <v>31</v>
      </c>
      <c r="AA14" s="18">
        <v>26</v>
      </c>
      <c r="AB14" s="29">
        <f t="shared" si="2"/>
        <v>83.870967741935488</v>
      </c>
      <c r="AC14" s="18">
        <v>5</v>
      </c>
      <c r="AD14" s="18">
        <v>1238</v>
      </c>
      <c r="AE14" s="18">
        <v>830</v>
      </c>
      <c r="AF14" s="29">
        <f t="shared" si="3"/>
        <v>67.043618739903067</v>
      </c>
      <c r="AG14" s="24">
        <v>408</v>
      </c>
      <c r="AH14" s="24">
        <f t="shared" si="4"/>
        <v>2768</v>
      </c>
      <c r="AI14" s="27">
        <v>1673</v>
      </c>
      <c r="AJ14" s="31">
        <f t="shared" si="5"/>
        <v>60.440751445086704</v>
      </c>
      <c r="AK14" s="27">
        <v>1095</v>
      </c>
    </row>
    <row r="15" spans="1:37" x14ac:dyDescent="0.2">
      <c r="A15" s="17" t="s">
        <v>4</v>
      </c>
      <c r="B15" s="18">
        <v>9</v>
      </c>
      <c r="C15" s="18">
        <v>34</v>
      </c>
      <c r="D15" s="19">
        <v>9731.7647058823532</v>
      </c>
      <c r="E15" s="18">
        <v>726</v>
      </c>
      <c r="F15" s="18">
        <v>144</v>
      </c>
      <c r="G15" s="19">
        <v>2297.7777777777778</v>
      </c>
      <c r="H15" s="18">
        <v>155</v>
      </c>
      <c r="I15" s="18">
        <v>1529</v>
      </c>
      <c r="J15" s="18">
        <v>1100</v>
      </c>
      <c r="K15" s="29">
        <v>71.942446043165461</v>
      </c>
      <c r="L15" s="18">
        <v>429</v>
      </c>
      <c r="M15" s="18">
        <v>1196</v>
      </c>
      <c r="N15" s="18">
        <v>968</v>
      </c>
      <c r="O15" s="29">
        <v>80.936454849498332</v>
      </c>
      <c r="P15" s="18">
        <v>228</v>
      </c>
      <c r="Q15" s="18">
        <f t="shared" si="0"/>
        <v>9194</v>
      </c>
      <c r="R15" s="18">
        <v>5096</v>
      </c>
      <c r="S15" s="29">
        <f t="shared" si="1"/>
        <v>55.4274526865347</v>
      </c>
      <c r="T15" s="18">
        <v>4098</v>
      </c>
      <c r="U15" s="18">
        <v>4745</v>
      </c>
      <c r="V15" s="18">
        <v>816</v>
      </c>
      <c r="W15" s="18">
        <v>135</v>
      </c>
      <c r="X15" s="29">
        <v>0.7749846438227983</v>
      </c>
      <c r="Y15" s="18">
        <v>681</v>
      </c>
      <c r="Z15" s="18">
        <v>78</v>
      </c>
      <c r="AA15" s="18">
        <v>62</v>
      </c>
      <c r="AB15" s="29">
        <f t="shared" si="2"/>
        <v>79.487179487179489</v>
      </c>
      <c r="AC15" s="18">
        <v>16</v>
      </c>
      <c r="AD15" s="18">
        <v>1813</v>
      </c>
      <c r="AE15" s="18">
        <v>1122</v>
      </c>
      <c r="AF15" s="29">
        <f t="shared" si="3"/>
        <v>61.886376172090458</v>
      </c>
      <c r="AG15" s="24">
        <v>691</v>
      </c>
      <c r="AH15" s="24">
        <f t="shared" si="4"/>
        <v>650</v>
      </c>
      <c r="AI15" s="27">
        <v>489</v>
      </c>
      <c r="AJ15" s="31">
        <f t="shared" si="5"/>
        <v>75.230769230769226</v>
      </c>
      <c r="AK15" s="27">
        <v>161</v>
      </c>
    </row>
    <row r="16" spans="1:37" x14ac:dyDescent="0.2">
      <c r="A16" s="17" t="s">
        <v>5</v>
      </c>
      <c r="B16" s="18">
        <v>3</v>
      </c>
      <c r="C16" s="18">
        <v>10</v>
      </c>
      <c r="D16" s="19">
        <v>29655.599999999999</v>
      </c>
      <c r="E16" s="18">
        <v>621</v>
      </c>
      <c r="F16" s="18">
        <v>107</v>
      </c>
      <c r="G16" s="19">
        <v>2771.5514018691588</v>
      </c>
      <c r="H16" s="18">
        <v>144</v>
      </c>
      <c r="I16" s="18">
        <v>1754</v>
      </c>
      <c r="J16" s="18">
        <v>1416</v>
      </c>
      <c r="K16" s="29">
        <v>80.72976054732041</v>
      </c>
      <c r="L16" s="18">
        <v>338</v>
      </c>
      <c r="M16" s="18">
        <v>2900</v>
      </c>
      <c r="N16" s="18">
        <v>2518</v>
      </c>
      <c r="O16" s="29">
        <v>86.827586206896555</v>
      </c>
      <c r="P16" s="18">
        <v>382</v>
      </c>
      <c r="Q16" s="18">
        <f t="shared" si="0"/>
        <v>2138</v>
      </c>
      <c r="R16" s="18">
        <v>1328</v>
      </c>
      <c r="S16" s="29">
        <f t="shared" si="1"/>
        <v>62.114125350795135</v>
      </c>
      <c r="T16" s="18">
        <v>810</v>
      </c>
      <c r="U16" s="18">
        <v>1037</v>
      </c>
      <c r="V16" s="18">
        <v>1118</v>
      </c>
      <c r="W16" s="18">
        <v>197</v>
      </c>
      <c r="X16" s="29">
        <v>1.2603563545631937</v>
      </c>
      <c r="Y16" s="18">
        <v>921</v>
      </c>
      <c r="Z16" s="18">
        <v>0</v>
      </c>
      <c r="AA16" s="18">
        <v>0</v>
      </c>
      <c r="AB16" s="29">
        <v>0</v>
      </c>
      <c r="AC16" s="18">
        <v>0</v>
      </c>
      <c r="AD16" s="18">
        <v>0</v>
      </c>
      <c r="AE16" s="18">
        <v>0</v>
      </c>
      <c r="AF16" s="29">
        <v>0</v>
      </c>
      <c r="AG16" s="24">
        <v>0</v>
      </c>
      <c r="AH16" s="24">
        <f t="shared" si="4"/>
        <v>2501</v>
      </c>
      <c r="AI16" s="27">
        <v>2056</v>
      </c>
      <c r="AJ16" s="31">
        <f t="shared" si="5"/>
        <v>82.207117153138739</v>
      </c>
      <c r="AK16" s="27">
        <v>445</v>
      </c>
    </row>
    <row r="17" spans="1:37" x14ac:dyDescent="0.2">
      <c r="A17" s="17" t="s">
        <v>6</v>
      </c>
      <c r="B17" s="18">
        <v>7</v>
      </c>
      <c r="C17" s="18">
        <v>14</v>
      </c>
      <c r="D17" s="19">
        <v>3497.5714285714284</v>
      </c>
      <c r="E17" s="18">
        <v>168</v>
      </c>
      <c r="F17" s="18">
        <v>23</v>
      </c>
      <c r="G17" s="19">
        <v>2128.9565217391305</v>
      </c>
      <c r="H17" s="18">
        <v>26</v>
      </c>
      <c r="I17" s="18">
        <v>570</v>
      </c>
      <c r="J17" s="18">
        <v>380</v>
      </c>
      <c r="K17" s="29">
        <v>66.666666666666671</v>
      </c>
      <c r="L17" s="18">
        <v>190</v>
      </c>
      <c r="M17" s="18">
        <v>270</v>
      </c>
      <c r="N17" s="18">
        <v>233</v>
      </c>
      <c r="O17" s="29">
        <v>86.296296296296291</v>
      </c>
      <c r="P17" s="18">
        <v>37</v>
      </c>
      <c r="Q17" s="18">
        <f t="shared" si="0"/>
        <v>797</v>
      </c>
      <c r="R17" s="18">
        <v>456</v>
      </c>
      <c r="S17" s="29">
        <f t="shared" si="1"/>
        <v>57.214554579673774</v>
      </c>
      <c r="T17" s="18">
        <v>341</v>
      </c>
      <c r="U17" s="18">
        <v>225</v>
      </c>
      <c r="V17" s="18">
        <v>0</v>
      </c>
      <c r="W17" s="18">
        <v>0</v>
      </c>
      <c r="X17" s="29">
        <v>0</v>
      </c>
      <c r="Y17" s="18">
        <v>0</v>
      </c>
      <c r="Z17" s="18">
        <v>54</v>
      </c>
      <c r="AA17" s="18">
        <v>45</v>
      </c>
      <c r="AB17" s="29">
        <f t="shared" si="2"/>
        <v>83.333333333333329</v>
      </c>
      <c r="AC17" s="18">
        <v>9</v>
      </c>
      <c r="AD17" s="18">
        <v>1013</v>
      </c>
      <c r="AE17" s="18">
        <v>651</v>
      </c>
      <c r="AF17" s="29">
        <f t="shared" si="3"/>
        <v>64.264560710760122</v>
      </c>
      <c r="AG17" s="24">
        <v>362</v>
      </c>
      <c r="AH17" s="24">
        <f t="shared" si="4"/>
        <v>622</v>
      </c>
      <c r="AI17" s="27">
        <v>495</v>
      </c>
      <c r="AJ17" s="31">
        <f t="shared" si="5"/>
        <v>79.581993569131839</v>
      </c>
      <c r="AK17" s="27">
        <v>127</v>
      </c>
    </row>
    <row r="18" spans="1:37" x14ac:dyDescent="0.2">
      <c r="A18" s="17" t="s">
        <v>7</v>
      </c>
      <c r="B18" s="18">
        <v>3</v>
      </c>
      <c r="C18" s="18">
        <v>8</v>
      </c>
      <c r="D18" s="19">
        <v>7432.75</v>
      </c>
      <c r="E18" s="18">
        <v>167</v>
      </c>
      <c r="F18" s="18">
        <v>28</v>
      </c>
      <c r="G18" s="19">
        <v>2123.6428571428573</v>
      </c>
      <c r="H18" s="18">
        <v>30</v>
      </c>
      <c r="I18" s="18">
        <v>420</v>
      </c>
      <c r="J18" s="18">
        <v>342</v>
      </c>
      <c r="K18" s="29">
        <v>81.428571428571431</v>
      </c>
      <c r="L18" s="18">
        <v>78</v>
      </c>
      <c r="M18" s="18">
        <v>339</v>
      </c>
      <c r="N18" s="18">
        <v>313</v>
      </c>
      <c r="O18" s="29">
        <v>92.330383480825958</v>
      </c>
      <c r="P18" s="18">
        <v>26</v>
      </c>
      <c r="Q18" s="18">
        <f t="shared" si="0"/>
        <v>321</v>
      </c>
      <c r="R18" s="18">
        <v>235</v>
      </c>
      <c r="S18" s="29">
        <f t="shared" si="1"/>
        <v>73.208722741433021</v>
      </c>
      <c r="T18" s="18">
        <v>86</v>
      </c>
      <c r="U18" s="18">
        <v>756</v>
      </c>
      <c r="V18" s="18">
        <v>0</v>
      </c>
      <c r="W18" s="18">
        <v>0</v>
      </c>
      <c r="X18" s="29">
        <v>0</v>
      </c>
      <c r="Y18" s="18">
        <v>0</v>
      </c>
      <c r="Z18" s="18">
        <v>0</v>
      </c>
      <c r="AA18" s="18">
        <v>0</v>
      </c>
      <c r="AB18" s="29">
        <v>0</v>
      </c>
      <c r="AC18" s="18">
        <v>0</v>
      </c>
      <c r="AD18" s="18">
        <v>0</v>
      </c>
      <c r="AE18" s="18">
        <v>0</v>
      </c>
      <c r="AF18" s="29">
        <v>0</v>
      </c>
      <c r="AG18" s="24">
        <v>0</v>
      </c>
      <c r="AH18" s="24">
        <f t="shared" si="4"/>
        <v>0</v>
      </c>
      <c r="AI18" s="27">
        <v>0</v>
      </c>
      <c r="AJ18" s="31">
        <v>0</v>
      </c>
      <c r="AK18" s="27">
        <v>0</v>
      </c>
    </row>
    <row r="19" spans="1:37" s="15" customFormat="1" x14ac:dyDescent="0.2">
      <c r="A19" s="17" t="s">
        <v>8</v>
      </c>
      <c r="B19" s="18">
        <v>4</v>
      </c>
      <c r="C19" s="18">
        <v>12</v>
      </c>
      <c r="D19" s="19">
        <v>5899.083333333333</v>
      </c>
      <c r="E19" s="18">
        <v>310</v>
      </c>
      <c r="F19" s="18">
        <v>48</v>
      </c>
      <c r="G19" s="19">
        <v>1474.7708333333333</v>
      </c>
      <c r="H19" s="18">
        <v>38</v>
      </c>
      <c r="I19" s="18">
        <v>790</v>
      </c>
      <c r="J19" s="18">
        <v>642</v>
      </c>
      <c r="K19" s="29">
        <v>81.265822784810126</v>
      </c>
      <c r="L19" s="18">
        <v>148</v>
      </c>
      <c r="M19" s="18">
        <v>615</v>
      </c>
      <c r="N19" s="18">
        <v>543</v>
      </c>
      <c r="O19" s="29">
        <v>88.292682926829272</v>
      </c>
      <c r="P19" s="18">
        <v>72</v>
      </c>
      <c r="Q19" s="18">
        <f t="shared" si="0"/>
        <v>2182</v>
      </c>
      <c r="R19" s="18">
        <v>1402</v>
      </c>
      <c r="S19" s="29">
        <f t="shared" si="1"/>
        <v>64.252978918423466</v>
      </c>
      <c r="T19" s="18">
        <v>780</v>
      </c>
      <c r="U19" s="18">
        <v>1485</v>
      </c>
      <c r="V19" s="18">
        <v>0</v>
      </c>
      <c r="W19" s="18">
        <v>0</v>
      </c>
      <c r="X19" s="29">
        <v>0</v>
      </c>
      <c r="Y19" s="18">
        <v>0</v>
      </c>
      <c r="Z19" s="18">
        <v>0</v>
      </c>
      <c r="AA19" s="18">
        <v>0</v>
      </c>
      <c r="AB19" s="29">
        <v>0</v>
      </c>
      <c r="AC19" s="18">
        <v>0</v>
      </c>
      <c r="AD19" s="18">
        <v>602</v>
      </c>
      <c r="AE19" s="18">
        <v>322</v>
      </c>
      <c r="AF19" s="29">
        <f t="shared" si="3"/>
        <v>53.488372093023258</v>
      </c>
      <c r="AG19" s="24">
        <v>280</v>
      </c>
      <c r="AH19" s="24">
        <f t="shared" si="4"/>
        <v>0</v>
      </c>
      <c r="AI19" s="24">
        <v>0</v>
      </c>
      <c r="AJ19" s="31">
        <v>0</v>
      </c>
      <c r="AK19" s="27">
        <v>0</v>
      </c>
    </row>
    <row r="20" spans="1:37" s="15" customFormat="1" x14ac:dyDescent="0.2">
      <c r="A20" s="10"/>
      <c r="B20" s="11"/>
      <c r="C20" s="12"/>
      <c r="D20" s="13"/>
      <c r="E20" s="12"/>
      <c r="F20" s="12"/>
      <c r="G20" s="13"/>
      <c r="H20" s="12"/>
      <c r="I20" s="12"/>
      <c r="J20" s="12"/>
      <c r="K20" s="14"/>
      <c r="L20" s="12"/>
      <c r="M20" s="12"/>
      <c r="N20" s="12"/>
      <c r="O20" s="14"/>
      <c r="P20" s="12"/>
      <c r="Q20" s="12"/>
      <c r="R20" s="12"/>
      <c r="S20" s="14"/>
      <c r="T20" s="12"/>
      <c r="U20" s="12"/>
      <c r="V20" s="12"/>
      <c r="W20" s="12"/>
      <c r="X20" s="14"/>
      <c r="Y20" s="12"/>
      <c r="Z20" s="12"/>
      <c r="AA20" s="12"/>
      <c r="AB20" s="14"/>
      <c r="AC20" s="12"/>
      <c r="AD20" s="11"/>
      <c r="AE20" s="12"/>
      <c r="AF20" s="14"/>
      <c r="AG20" s="12"/>
      <c r="AH20" s="11"/>
      <c r="AJ20" s="14"/>
    </row>
    <row r="21" spans="1:37" x14ac:dyDescent="0.2">
      <c r="A21" s="3" t="s">
        <v>54</v>
      </c>
    </row>
    <row r="22" spans="1:37" x14ac:dyDescent="0.2">
      <c r="A22" s="4" t="s">
        <v>36</v>
      </c>
    </row>
    <row r="23" spans="1:37" x14ac:dyDescent="0.2">
      <c r="A23" s="3" t="s">
        <v>55</v>
      </c>
    </row>
    <row r="25" spans="1:37" x14ac:dyDescent="0.2">
      <c r="A25" s="2" t="s">
        <v>37</v>
      </c>
    </row>
    <row r="26" spans="1:37" x14ac:dyDescent="0.2">
      <c r="A26" s="2" t="s">
        <v>38</v>
      </c>
    </row>
    <row r="27" spans="1:37" x14ac:dyDescent="0.2">
      <c r="A27" s="2" t="s">
        <v>39</v>
      </c>
    </row>
    <row r="28" spans="1:37" x14ac:dyDescent="0.2">
      <c r="A28" s="2" t="s">
        <v>40</v>
      </c>
    </row>
  </sheetData>
  <phoneticPr fontId="2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2020-10-19T09:08:15Z</dcterms:modified>
</cp:coreProperties>
</file>